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mas_mjng\Desktop\SFEMC\Oct 25\"/>
    </mc:Choice>
  </mc:AlternateContent>
  <xr:revisionPtr revIDLastSave="0" documentId="13_ncr:1_{5903C242-BDF3-4E13-AB38-3A7962C0A1B8}" xr6:coauthVersionLast="47" xr6:coauthVersionMax="47" xr10:uidLastSave="{00000000-0000-0000-0000-000000000000}"/>
  <bookViews>
    <workbookView xWindow="28680" yWindow="-120" windowWidth="29040" windowHeight="15720" tabRatio="874" xr2:uid="{00000000-000D-0000-FFFF-FFFF00000000}"/>
  </bookViews>
  <sheets>
    <sheet name="Cover Page" sheetId="1" r:id="rId1"/>
    <sheet name="Table 1" sheetId="3" r:id="rId2"/>
    <sheet name="Table 2" sheetId="6" r:id="rId3"/>
    <sheet name="Table 3" sheetId="7" r:id="rId4"/>
    <sheet name="Table 4" sheetId="8" r:id="rId5"/>
    <sheet name="Table 5" sheetId="9"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3" l="1"/>
  <c r="B19" i="3"/>
  <c r="A14" i="1"/>
  <c r="A2" i="9"/>
  <c r="A2" i="8"/>
  <c r="A2" i="7"/>
  <c r="A2" i="6"/>
  <c r="A7" i="1"/>
  <c r="C19" i="3"/>
  <c r="A13" i="1"/>
  <c r="A12" i="1"/>
</calcChain>
</file>

<file path=xl/sharedStrings.xml><?xml version="1.0" encoding="utf-8"?>
<sst xmlns="http://schemas.openxmlformats.org/spreadsheetml/2006/main" count="161" uniqueCount="66">
  <si>
    <t>The Singapore Foreign Exchange Market Committee</t>
  </si>
  <si>
    <t>The Singapore Foreign Exchange Market Committee (SFEMC) is pleased to announce the results of the semi-annual survey of foreign exchange volume in Singapore. The aim of the survey is to provide greater market transparency and better monitoring of foreign exchange activity.</t>
  </si>
  <si>
    <t>The main findings of the survey are:</t>
  </si>
  <si>
    <t xml:space="preserve">The results of the surveys can be found at </t>
  </si>
  <si>
    <t>http://www.newyorkfed.org/fxc/volumesurvey/</t>
  </si>
  <si>
    <t>http://www.fxcomtky.com/index_e.html</t>
  </si>
  <si>
    <t>http://www.tma.org.hk/en_newsevents_n1.aspx?newsld=308</t>
  </si>
  <si>
    <t>http://www.afxc.rba.gov.au/statistics</t>
  </si>
  <si>
    <t>http://www.cfec.ca/fx_volume.html</t>
  </si>
  <si>
    <t>For queries on the survey, please contact the secretariat.</t>
  </si>
  <si>
    <t>* Spot, outright forwards and FX swaps.</t>
  </si>
  <si>
    <t>** FX options and currency swaps.</t>
  </si>
  <si>
    <t>Sub-total</t>
  </si>
  <si>
    <t>OTHERS</t>
  </si>
  <si>
    <t>TOTAL</t>
  </si>
  <si>
    <t xml:space="preserve"> </t>
  </si>
  <si>
    <t>US$ mn</t>
  </si>
  <si>
    <t>Table 5: Foreign Exchange Options*</t>
  </si>
  <si>
    <t>Table 4: Foreign Exchange Swaps*</t>
  </si>
  <si>
    <t xml:space="preserve">Table 3: Outright Forwards*
</t>
  </si>
  <si>
    <t xml:space="preserve">Table 2: Spot Transactions*
</t>
  </si>
  <si>
    <t>Total foreign exchange derivatives turnover</t>
  </si>
  <si>
    <t>Foreign exchange options</t>
  </si>
  <si>
    <t>Currency swaps</t>
  </si>
  <si>
    <t>Total foreign exchange turnover</t>
  </si>
  <si>
    <t>Foreign exchange swaps</t>
  </si>
  <si>
    <t>Outright forwards</t>
  </si>
  <si>
    <t>Spot transactions</t>
  </si>
  <si>
    <t>(US$ mn)</t>
  </si>
  <si>
    <t>Instrument</t>
  </si>
  <si>
    <t xml:space="preserve">Average Daily Volume
</t>
  </si>
  <si>
    <t>Table 1b: Total Foreign Exchange and Foreign Exchange Derivatives Volume*</t>
  </si>
  <si>
    <t>Number of working days</t>
  </si>
  <si>
    <t xml:space="preserve">Total Monthly Volume
</t>
  </si>
  <si>
    <t>Table 1a: Total Foreign Exchange and Foreign Exchange Derivatives Volume*</t>
  </si>
  <si>
    <t>Results of Singapore Foreign Exchange and Foreign Exchange Derivatives Market Turnover Survey</t>
  </si>
  <si>
    <t>*: Adjusted for double counting of deals between survey contributors.</t>
  </si>
  <si>
    <t xml:space="preserve">  Totals may not sum due to rounding.</t>
  </si>
  <si>
    <t>Counterparties In Singapore</t>
  </si>
  <si>
    <t>Counterparties Outside Singapore</t>
  </si>
  <si>
    <t xml:space="preserve">Counterparties In Singapore </t>
  </si>
  <si>
    <t xml:space="preserve">Counterparties Outside Singapore </t>
  </si>
  <si>
    <t xml:space="preserve">    Totals may not sum due to rounding.</t>
  </si>
  <si>
    <t>http://www.bankofengland.co.uk/markets/london-foreign-exchange-joint-standing-committee</t>
  </si>
  <si>
    <r>
      <t xml:space="preserve">Details of the survey are available at </t>
    </r>
    <r>
      <rPr>
        <sz val="12"/>
        <color rgb="FF0000FF"/>
        <rFont val="Arial"/>
        <family val="2"/>
      </rPr>
      <t>http://www.sfemc.org</t>
    </r>
    <r>
      <rPr>
        <sz val="12"/>
        <color rgb="FF000000"/>
        <rFont val="Arial"/>
        <family val="2"/>
      </rPr>
      <t>. The survey is based on information compiled from the top 30 FX activity institutions in Singapore, with support from the Monetary Authority of Singapore in the collection of data and administering of survey. The SFEMC also collaborated with the New York Foreign Exchange Committee, United Kingdom’s Foreign Exchange Joint Standing Committee, Tokyo Foreign Exchange Market Committee, Canadian Foreign Exchange Committee and Australian Foreign Exchange Committee, which conducted similar surveys over the same time period for the North American, UK, Japan, Canadian and Australian markets respectively.</t>
    </r>
  </si>
  <si>
    <t>USD/SGD</t>
  </si>
  <si>
    <t>USD/JPY</t>
  </si>
  <si>
    <t>USD/CAD</t>
  </si>
  <si>
    <t>USD/CHF</t>
  </si>
  <si>
    <t>GBP/JPY</t>
  </si>
  <si>
    <t>EUR/GBP</t>
  </si>
  <si>
    <t>EUR/JPY</t>
  </si>
  <si>
    <t>USD/OTHERS</t>
  </si>
  <si>
    <t>USD/RMB</t>
  </si>
  <si>
    <t>SGD/OTHERS</t>
  </si>
  <si>
    <t>SGD/RMB</t>
  </si>
  <si>
    <t>GBP/USD</t>
  </si>
  <si>
    <t>EUR/USD</t>
  </si>
  <si>
    <t>AUD/USD</t>
  </si>
  <si>
    <t>GBP/SGD</t>
  </si>
  <si>
    <t>EUR/SGD</t>
  </si>
  <si>
    <t>JPY/SGD</t>
  </si>
  <si>
    <t>Grand Total</t>
  </si>
  <si>
    <r>
      <t xml:space="preserve">          </t>
    </r>
    <r>
      <rPr>
        <b/>
        <i/>
        <sz val="12"/>
        <rFont val="Times New Roman"/>
        <family val="1"/>
      </rPr>
      <t>US$ mn</t>
    </r>
  </si>
  <si>
    <t>April 2025</t>
  </si>
  <si>
    <t>October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</si>
</sst>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mmmm\ yyyy"/>
    <numFmt numFmtId="165" formatCode="_-* #,##0_-;\-* #,##0_-;_-* &quot;-&quot;??_-;_-@_-"/>
  </numFmts>
  <fonts count="21">
    <font>
      <sz val="11"/>
      <color theme="1"/>
      <name val="Calibri"/>
      <family val="2"/>
      <scheme val="minor"/>
    </font>
    <font>
      <b/>
      <sz val="14"/>
      <color theme="1"/>
      <name val="Arial"/>
      <family val="2"/>
    </font>
    <font>
      <sz val="12"/>
      <color theme="1"/>
      <name val="Arial"/>
      <family val="2"/>
    </font>
    <font>
      <sz val="10"/>
      <color theme="1"/>
      <name val="Arial"/>
      <family val="2"/>
    </font>
    <font>
      <b/>
      <sz val="12"/>
      <color theme="1"/>
      <name val="Arial"/>
      <family val="2"/>
    </font>
    <font>
      <sz val="12"/>
      <color rgb="FF000000"/>
      <name val="Arial"/>
      <family val="2"/>
    </font>
    <font>
      <sz val="12"/>
      <color rgb="FF0000FF"/>
      <name val="Arial"/>
      <family val="2"/>
    </font>
    <font>
      <u/>
      <sz val="11"/>
      <color theme="10"/>
      <name val="Calibri"/>
      <family val="2"/>
      <scheme val="minor"/>
    </font>
    <font>
      <u/>
      <sz val="12"/>
      <color theme="10"/>
      <name val="Arial"/>
      <family val="2"/>
    </font>
    <font>
      <sz val="10"/>
      <name val="Arial "/>
    </font>
    <font>
      <sz val="10"/>
      <name val="Arial "/>
      <family val="2"/>
    </font>
    <font>
      <sz val="12"/>
      <color rgb="FF000000"/>
      <name val="Times New Roman"/>
      <family val="1"/>
    </font>
    <font>
      <b/>
      <sz val="12"/>
      <color theme="1"/>
      <name val="Times New Roman"/>
      <family val="1"/>
    </font>
    <font>
      <sz val="12"/>
      <color theme="1"/>
      <name val="Times New Roman"/>
      <family val="1"/>
    </font>
    <font>
      <b/>
      <i/>
      <sz val="12"/>
      <name val="Times New Roman"/>
      <family val="1"/>
    </font>
    <font>
      <b/>
      <sz val="12"/>
      <color rgb="FF000000"/>
      <name val="Times New Roman"/>
      <family val="1"/>
    </font>
    <font>
      <b/>
      <sz val="12"/>
      <name val="Times New Roman"/>
      <family val="1"/>
    </font>
    <font>
      <sz val="12"/>
      <color rgb="FFFF0000"/>
      <name val="Arial"/>
      <family val="2"/>
    </font>
    <font>
      <sz val="11"/>
      <color theme="1"/>
      <name val="Calibri"/>
      <family val="2"/>
      <scheme val="minor"/>
    </font>
    <font>
      <sz val="12"/>
      <name val="Times New Roman"/>
      <family val="1"/>
    </font>
    <font>
      <b/>
      <sz val="11"/>
      <color theme="1"/>
      <name val="Calibri"/>
      <family val="2"/>
      <scheme val="minor"/>
    </font>
  </fonts>
  <fills count="2">
    <fill>
      <patternFill patternType="none"/>
    </fill>
    <fill>
      <patternFill patternType="gray125"/>
    </fill>
  </fills>
  <borders count="9">
    <border>
      <left/>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0" fontId="7" fillId="0" borderId="0" applyNumberFormat="0" applyFill="0" applyBorder="0" applyAlignment="0" applyProtection="0"/>
    <xf numFmtId="0" fontId="9" fillId="0" borderId="0"/>
    <xf numFmtId="43" fontId="18" fillId="0" borderId="0" applyFont="0" applyFill="0" applyBorder="0" applyAlignment="0" applyProtection="0"/>
    <xf numFmtId="9" fontId="18" fillId="0" borderId="0" applyFont="0" applyFill="0" applyBorder="0" applyAlignment="0" applyProtection="0"/>
  </cellStyleXfs>
  <cellXfs count="55">
    <xf numFmtId="0" fontId="0" fillId="0" borderId="0" xfId="0"/>
    <xf numFmtId="0" fontId="1" fillId="0" borderId="0" xfId="0" applyFont="1" applyAlignment="1">
      <alignment horizontal="center" vertical="center"/>
    </xf>
    <xf numFmtId="0" fontId="2" fillId="0" borderId="0" xfId="0" applyFont="1" applyAlignment="1">
      <alignment vertical="center"/>
    </xf>
    <xf numFmtId="0" fontId="3" fillId="0" borderId="0" xfId="0" applyFont="1" applyAlignment="1">
      <alignment horizontal="center" vertical="center"/>
    </xf>
    <xf numFmtId="0" fontId="5" fillId="0" borderId="0" xfId="0" applyFont="1" applyAlignment="1">
      <alignment vertical="center" wrapText="1"/>
    </xf>
    <xf numFmtId="0" fontId="5" fillId="0" borderId="0" xfId="0" applyFont="1" applyAlignment="1">
      <alignment vertical="center"/>
    </xf>
    <xf numFmtId="0" fontId="8" fillId="0" borderId="0" xfId="1" applyFont="1" applyAlignment="1">
      <alignment vertical="center"/>
    </xf>
    <xf numFmtId="0" fontId="3" fillId="0" borderId="0" xfId="0" applyFont="1" applyAlignment="1">
      <alignment vertical="center"/>
    </xf>
    <xf numFmtId="0" fontId="10" fillId="0" borderId="0" xfId="2" applyFont="1"/>
    <xf numFmtId="0" fontId="12" fillId="0" borderId="2" xfId="2" applyFont="1" applyBorder="1" applyAlignment="1">
      <alignment vertical="center"/>
    </xf>
    <xf numFmtId="0" fontId="13" fillId="0" borderId="4" xfId="2" applyFont="1" applyBorder="1" applyAlignment="1">
      <alignment vertical="center"/>
    </xf>
    <xf numFmtId="0" fontId="9" fillId="0" borderId="0" xfId="2"/>
    <xf numFmtId="164" fontId="14" fillId="0" borderId="0" xfId="2" applyNumberFormat="1" applyFont="1" applyAlignment="1">
      <alignment horizontal="left"/>
    </xf>
    <xf numFmtId="0" fontId="14" fillId="0" borderId="0" xfId="2" applyFont="1"/>
    <xf numFmtId="0" fontId="12" fillId="0" borderId="1" xfId="2" applyFont="1" applyBorder="1" applyAlignment="1">
      <alignment horizontal="center" vertical="center" wrapText="1"/>
    </xf>
    <xf numFmtId="0" fontId="16" fillId="0" borderId="0" xfId="2" applyFont="1"/>
    <xf numFmtId="3" fontId="15" fillId="0" borderId="1" xfId="2" applyNumberFormat="1" applyFont="1" applyBorder="1" applyAlignment="1">
      <alignment horizontal="center" vertical="center" wrapText="1"/>
    </xf>
    <xf numFmtId="0" fontId="12" fillId="0" borderId="2" xfId="2" applyFont="1" applyBorder="1" applyAlignment="1">
      <alignment vertical="center" wrapText="1"/>
    </xf>
    <xf numFmtId="3" fontId="11" fillId="0" borderId="3" xfId="2" applyNumberFormat="1" applyFont="1" applyBorder="1" applyAlignment="1">
      <alignment horizontal="center" vertical="center" wrapText="1"/>
    </xf>
    <xf numFmtId="0" fontId="13" fillId="0" borderId="4" xfId="2" applyFont="1" applyBorder="1" applyAlignment="1">
      <alignment vertical="center" wrapText="1"/>
    </xf>
    <xf numFmtId="3" fontId="15" fillId="0" borderId="3" xfId="2" applyNumberFormat="1" applyFont="1" applyBorder="1" applyAlignment="1">
      <alignment horizontal="center" vertical="center" wrapText="1"/>
    </xf>
    <xf numFmtId="0" fontId="12" fillId="0" borderId="4" xfId="2" applyFont="1" applyBorder="1" applyAlignment="1">
      <alignment vertical="center" wrapText="1"/>
    </xf>
    <xf numFmtId="164" fontId="12" fillId="0" borderId="5" xfId="2" applyNumberFormat="1" applyFont="1" applyBorder="1" applyAlignment="1">
      <alignment horizontal="center" vertical="center" wrapText="1"/>
    </xf>
    <xf numFmtId="0" fontId="12" fillId="0" borderId="0" xfId="0" applyFont="1" applyAlignment="1">
      <alignment vertical="center"/>
    </xf>
    <xf numFmtId="0" fontId="12" fillId="0" borderId="0" xfId="0" quotePrefix="1" applyFont="1" applyAlignment="1">
      <alignment vertical="center"/>
    </xf>
    <xf numFmtId="0" fontId="13" fillId="0" borderId="0" xfId="0" applyFont="1" applyAlignment="1">
      <alignment vertical="center"/>
    </xf>
    <xf numFmtId="3" fontId="0" fillId="0" borderId="0" xfId="0" applyNumberFormat="1"/>
    <xf numFmtId="0" fontId="17" fillId="0" borderId="0" xfId="0" quotePrefix="1" applyFont="1" applyAlignment="1">
      <alignment vertical="center"/>
    </xf>
    <xf numFmtId="49" fontId="12" fillId="0" borderId="5" xfId="2" applyNumberFormat="1" applyFont="1" applyBorder="1" applyAlignment="1">
      <alignment horizontal="center" vertical="center" wrapText="1"/>
    </xf>
    <xf numFmtId="0" fontId="7" fillId="0" borderId="0" xfId="1" applyAlignment="1">
      <alignment vertical="center"/>
    </xf>
    <xf numFmtId="0" fontId="4" fillId="0" borderId="0" xfId="0" applyFont="1" applyAlignment="1">
      <alignment vertical="center"/>
    </xf>
    <xf numFmtId="3" fontId="11" fillId="0" borderId="4" xfId="2" applyNumberFormat="1" applyFont="1" applyBorder="1" applyAlignment="1">
      <alignment horizontal="center" vertical="center" wrapText="1"/>
    </xf>
    <xf numFmtId="3" fontId="15" fillId="0" borderId="4" xfId="2" applyNumberFormat="1" applyFont="1" applyBorder="1" applyAlignment="1">
      <alignment horizontal="center" vertical="center" wrapText="1"/>
    </xf>
    <xf numFmtId="3" fontId="15" fillId="0" borderId="2" xfId="2" applyNumberFormat="1" applyFont="1" applyBorder="1" applyAlignment="1">
      <alignment horizontal="center" vertical="center" wrapText="1"/>
    </xf>
    <xf numFmtId="3" fontId="19" fillId="0" borderId="3" xfId="2" applyNumberFormat="1" applyFont="1" applyBorder="1" applyAlignment="1">
      <alignment horizontal="center" vertical="center" wrapText="1"/>
    </xf>
    <xf numFmtId="0" fontId="16" fillId="0" borderId="0" xfId="0" applyFont="1" applyAlignment="1">
      <alignment vertical="center"/>
    </xf>
    <xf numFmtId="0" fontId="14" fillId="0" borderId="0" xfId="2" applyFont="1" applyAlignment="1">
      <alignment horizontal="right" vertical="center"/>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9" fillId="0" borderId="4" xfId="2" applyFont="1" applyBorder="1" applyAlignment="1">
      <alignment vertical="center"/>
    </xf>
    <xf numFmtId="3" fontId="16" fillId="0" borderId="0" xfId="0" applyNumberFormat="1" applyFont="1" applyAlignment="1">
      <alignment vertical="center"/>
    </xf>
    <xf numFmtId="0" fontId="16" fillId="0" borderId="2" xfId="2" applyFont="1" applyBorder="1" applyAlignment="1">
      <alignment vertical="center"/>
    </xf>
    <xf numFmtId="0" fontId="19" fillId="0" borderId="0" xfId="0" applyFont="1" applyAlignment="1">
      <alignment vertical="center"/>
    </xf>
    <xf numFmtId="3" fontId="19" fillId="0" borderId="4" xfId="2" applyNumberFormat="1" applyFont="1" applyBorder="1" applyAlignment="1">
      <alignment horizontal="center" vertical="center" wrapText="1"/>
    </xf>
    <xf numFmtId="10" fontId="0" fillId="0" borderId="0" xfId="4" applyNumberFormat="1" applyFont="1"/>
    <xf numFmtId="0" fontId="20" fillId="0" borderId="0" xfId="0" applyFont="1"/>
    <xf numFmtId="17" fontId="20" fillId="0" borderId="0" xfId="0" applyNumberFormat="1" applyFont="1"/>
    <xf numFmtId="165" fontId="0" fillId="0" borderId="0" xfId="3" applyNumberFormat="1" applyFont="1"/>
    <xf numFmtId="3" fontId="19" fillId="0" borderId="3" xfId="3" applyNumberFormat="1" applyFont="1" applyFill="1" applyBorder="1" applyAlignment="1">
      <alignment horizontal="center" vertical="center"/>
    </xf>
    <xf numFmtId="3" fontId="16" fillId="0" borderId="1" xfId="3" applyNumberFormat="1" applyFont="1" applyFill="1" applyBorder="1" applyAlignment="1">
      <alignment horizontal="center" vertical="center"/>
    </xf>
    <xf numFmtId="0" fontId="12" fillId="0" borderId="6" xfId="2" applyFont="1" applyBorder="1" applyAlignment="1">
      <alignment vertical="center" wrapText="1"/>
    </xf>
    <xf numFmtId="0" fontId="12" fillId="0" borderId="2" xfId="2" applyFont="1" applyBorder="1" applyAlignment="1">
      <alignment vertical="center" wrapText="1"/>
    </xf>
    <xf numFmtId="3" fontId="20" fillId="0" borderId="0" xfId="0" applyNumberFormat="1" applyFont="1"/>
    <xf numFmtId="165" fontId="20" fillId="0" borderId="0" xfId="3" applyNumberFormat="1" applyFont="1"/>
    <xf numFmtId="10" fontId="20" fillId="0" borderId="0" xfId="4" applyNumberFormat="1" applyFont="1"/>
  </cellXfs>
  <cellStyles count="5">
    <cellStyle name="Comma" xfId="3" builtinId="3"/>
    <cellStyle name="Hyperlink" xfId="1" builtinId="8"/>
    <cellStyle name="Normal" xfId="0" builtinId="0"/>
    <cellStyle name="Normal 2" xfId="2" xr:uid="{00000000-0005-0000-0000-000003000000}"/>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tma.org.hk/en_newsevents_n1.aspx?newsld=308" TargetMode="External"/><Relationship Id="rId2" Type="http://schemas.openxmlformats.org/officeDocument/2006/relationships/hyperlink" Target="http://www.fxcomtky.com/index_e.html" TargetMode="External"/><Relationship Id="rId1" Type="http://schemas.openxmlformats.org/officeDocument/2006/relationships/hyperlink" Target="http://www.newyorkfed.org/fxc/volumesurvey/" TargetMode="External"/><Relationship Id="rId6" Type="http://schemas.openxmlformats.org/officeDocument/2006/relationships/hyperlink" Target="http://www.bankofengland.co.uk/markets/london-foreign-exchange-joint-standing-committee" TargetMode="External"/><Relationship Id="rId5" Type="http://schemas.openxmlformats.org/officeDocument/2006/relationships/hyperlink" Target="http://www.cfec.ca/fx_volume.html" TargetMode="External"/><Relationship Id="rId4" Type="http://schemas.openxmlformats.org/officeDocument/2006/relationships/hyperlink" Target="http://www.afxc.rba.gov.au/statistic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9"/>
  <sheetViews>
    <sheetView showGridLines="0" tabSelected="1" zoomScale="80" zoomScaleNormal="80" workbookViewId="0">
      <selection activeCell="A12" sqref="A12"/>
    </sheetView>
  </sheetViews>
  <sheetFormatPr defaultRowHeight="15.5"/>
  <cols>
    <col min="1" max="1" width="200.54296875" style="2" customWidth="1"/>
  </cols>
  <sheetData>
    <row r="1" spans="1:1" ht="18">
      <c r="A1" s="1" t="s">
        <v>0</v>
      </c>
    </row>
    <row r="2" spans="1:1" ht="14.5">
      <c r="A2" s="3"/>
    </row>
    <row r="3" spans="1:1" ht="14.5">
      <c r="A3" s="3"/>
    </row>
    <row r="5" spans="1:1">
      <c r="A5" s="27"/>
    </row>
    <row r="7" spans="1:1">
      <c r="A7" s="30" t="str">
        <f>CONCATENATE("SURVEY OF SINGAPORE FOREIGN EXCHANGE VOLUME IN ",UPPER('Table 1'!A2))</f>
        <v>SURVEY OF SINGAPORE FOREIGN EXCHANGE VOLUME IN OCTOBER 2025</v>
      </c>
    </row>
    <row r="9" spans="1:1" ht="31">
      <c r="A9" s="4" t="s">
        <v>1</v>
      </c>
    </row>
    <row r="11" spans="1:1">
      <c r="A11" s="5" t="s">
        <v>2</v>
      </c>
    </row>
    <row r="12" spans="1:1">
      <c r="A12" s="2" t="str">
        <f>CONCATENATE("1) Average daily reported ‘traditional’* foreign exchange turnover was US$", ROUND('Table 1'!C24/1000,0),"bn in ",'Table 1'!A2,".")</f>
        <v>1) Average daily reported ‘traditional’* foreign exchange turnover was US$1048bn in October 2025.</v>
      </c>
    </row>
    <row r="13" spans="1:1">
      <c r="A13" s="2" t="str">
        <f>CONCATENATE("2) Average daily reported turnover in OTC foreign exchange derivatives** was US$", ROUND('Table 1'!C27/1000,0),"bn in ",'Table 1'!A2,".")</f>
        <v>2) Average daily reported turnover in OTC foreign exchange derivatives** was US$74bn in October 2025.</v>
      </c>
    </row>
    <row r="14" spans="1:1">
      <c r="A14" s="5" t="str">
        <f>CONCATENATE("3) Average daily reported turnover in overall foreign exchange market was US$",ROUND(SUM('Table 1'!C24,'Table 1'!C27)/1000,0),"bn in ",'Table 1'!A2,", a ", ABS(ROUND((SUM('Table 1'!C24,'Table 1'!C27)/SUM('Table 1'!B24,'Table 1'!B27)-1)*100,0)),"% ",IF(SUM('Table 1'!C24,'Table 1'!C27)&gt;SUM('Table 1'!B24,'Table 1'!B27),"increase", "decrease")," from ",'Table 1'!B6,".")</f>
        <v>3) Average daily reported turnover in overall foreign exchange market was US$1122bn in October 2025, a 12% decrease from April 2025.</v>
      </c>
    </row>
    <row r="16" spans="1:1" ht="62">
      <c r="A16" s="4" t="s">
        <v>44</v>
      </c>
    </row>
    <row r="18" spans="1:1">
      <c r="A18" s="2" t="s">
        <v>3</v>
      </c>
    </row>
    <row r="19" spans="1:1">
      <c r="A19" s="6" t="s">
        <v>43</v>
      </c>
    </row>
    <row r="20" spans="1:1">
      <c r="A20" s="6" t="s">
        <v>4</v>
      </c>
    </row>
    <row r="21" spans="1:1">
      <c r="A21" s="6" t="s">
        <v>5</v>
      </c>
    </row>
    <row r="22" spans="1:1">
      <c r="A22" s="6" t="s">
        <v>6</v>
      </c>
    </row>
    <row r="23" spans="1:1">
      <c r="A23" s="6" t="s">
        <v>7</v>
      </c>
    </row>
    <row r="24" spans="1:1" ht="14.5">
      <c r="A24" s="29" t="s">
        <v>8</v>
      </c>
    </row>
    <row r="26" spans="1:1">
      <c r="A26" s="2" t="s">
        <v>9</v>
      </c>
    </row>
    <row r="28" spans="1:1" ht="14.5">
      <c r="A28" s="7" t="s">
        <v>10</v>
      </c>
    </row>
    <row r="29" spans="1:1" ht="14.5">
      <c r="A29" s="7" t="s">
        <v>11</v>
      </c>
    </row>
  </sheetData>
  <hyperlinks>
    <hyperlink ref="A20" r:id="rId1" xr:uid="{00000000-0004-0000-0000-000000000000}"/>
    <hyperlink ref="A21" r:id="rId2" xr:uid="{00000000-0004-0000-0000-000001000000}"/>
    <hyperlink ref="A22" r:id="rId3" xr:uid="{00000000-0004-0000-0000-000002000000}"/>
    <hyperlink ref="A23" r:id="rId4" xr:uid="{00000000-0004-0000-0000-000003000000}"/>
    <hyperlink ref="A24" r:id="rId5" xr:uid="{00000000-0004-0000-0000-000004000000}"/>
    <hyperlink ref="A19" r:id="rId6" xr:uid="{12FB0CEC-EF7C-4EC5-A9E7-A78EA276189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3"/>
  <sheetViews>
    <sheetView showGridLines="0" zoomScale="80" zoomScaleNormal="80" workbookViewId="0">
      <selection activeCell="B38" sqref="B38"/>
    </sheetView>
  </sheetViews>
  <sheetFormatPr defaultRowHeight="14.5"/>
  <cols>
    <col min="1" max="1" width="46.1796875" customWidth="1"/>
    <col min="2" max="3" width="25.54296875" customWidth="1"/>
    <col min="4" max="4" width="9.81640625" bestFit="1" customWidth="1"/>
    <col min="5" max="5" width="15.453125" bestFit="1" customWidth="1"/>
  </cols>
  <sheetData>
    <row r="1" spans="1:7" ht="15">
      <c r="A1" s="23" t="s">
        <v>35</v>
      </c>
    </row>
    <row r="2" spans="1:7" ht="15">
      <c r="A2" s="24" t="s">
        <v>65</v>
      </c>
    </row>
    <row r="4" spans="1:7" ht="15.5">
      <c r="A4" s="15" t="s">
        <v>34</v>
      </c>
      <c r="B4" s="11"/>
      <c r="C4" s="8"/>
    </row>
    <row r="5" spans="1:7" ht="16" thickBot="1">
      <c r="A5" s="13" t="s">
        <v>33</v>
      </c>
      <c r="B5" s="11"/>
      <c r="C5" s="8"/>
    </row>
    <row r="6" spans="1:7" ht="15">
      <c r="A6" s="50" t="s">
        <v>29</v>
      </c>
      <c r="B6" s="28" t="s">
        <v>64</v>
      </c>
      <c r="C6" s="22" t="str">
        <f>A2</f>
        <v>October 2025</v>
      </c>
    </row>
    <row r="7" spans="1:7" ht="15.5" thickBot="1">
      <c r="A7" s="51"/>
      <c r="B7" s="14" t="s">
        <v>28</v>
      </c>
      <c r="C7" s="14" t="s">
        <v>28</v>
      </c>
      <c r="E7" s="45"/>
      <c r="F7" s="46"/>
      <c r="G7" s="46"/>
    </row>
    <row r="8" spans="1:7" ht="16.399999999999999" customHeight="1">
      <c r="A8" s="10" t="s">
        <v>27</v>
      </c>
      <c r="B8" s="31">
        <v>6911170</v>
      </c>
      <c r="C8" s="18">
        <v>5578887</v>
      </c>
      <c r="E8" s="47"/>
      <c r="F8" s="44"/>
      <c r="G8" s="44"/>
    </row>
    <row r="9" spans="1:7" ht="16.399999999999999" customHeight="1">
      <c r="A9" s="10" t="s">
        <v>26</v>
      </c>
      <c r="B9" s="31">
        <v>3985209</v>
      </c>
      <c r="C9" s="18">
        <v>3695335</v>
      </c>
      <c r="E9" s="47"/>
      <c r="F9" s="44"/>
      <c r="G9" s="44"/>
    </row>
    <row r="10" spans="1:7" ht="16.399999999999999" customHeight="1">
      <c r="A10" s="10" t="s">
        <v>25</v>
      </c>
      <c r="B10" s="31">
        <v>13036413</v>
      </c>
      <c r="C10" s="18">
        <v>13785383</v>
      </c>
      <c r="E10" s="47"/>
      <c r="F10" s="44"/>
      <c r="G10" s="44"/>
    </row>
    <row r="11" spans="1:7" ht="16.399999999999999" customHeight="1">
      <c r="A11" s="21" t="s">
        <v>24</v>
      </c>
      <c r="B11" s="32">
        <v>23932792</v>
      </c>
      <c r="C11" s="20">
        <v>23059605</v>
      </c>
      <c r="E11" s="47"/>
      <c r="F11" s="44"/>
      <c r="G11" s="44"/>
    </row>
    <row r="12" spans="1:7" ht="16.399999999999999" customHeight="1">
      <c r="A12" s="10" t="s">
        <v>23</v>
      </c>
      <c r="B12" s="43">
        <v>646210</v>
      </c>
      <c r="C12" s="34">
        <v>280144</v>
      </c>
      <c r="E12" s="47"/>
      <c r="F12" s="44"/>
      <c r="G12" s="44"/>
    </row>
    <row r="13" spans="1:7" ht="16.399999999999999" customHeight="1">
      <c r="A13" s="10" t="s">
        <v>22</v>
      </c>
      <c r="B13" s="31">
        <v>2153320</v>
      </c>
      <c r="C13" s="18">
        <v>1351890</v>
      </c>
      <c r="E13" s="47"/>
      <c r="F13" s="44"/>
      <c r="G13" s="44"/>
    </row>
    <row r="14" spans="1:7" ht="16.399999999999999" customHeight="1">
      <c r="A14" s="21" t="s">
        <v>21</v>
      </c>
      <c r="B14" s="32">
        <v>2799530</v>
      </c>
      <c r="C14" s="20">
        <v>1632034</v>
      </c>
      <c r="E14" s="47"/>
    </row>
    <row r="15" spans="1:7" ht="16.399999999999999" customHeight="1" thickBot="1">
      <c r="A15" s="9" t="s">
        <v>32</v>
      </c>
      <c r="B15" s="33">
        <v>21</v>
      </c>
      <c r="C15" s="16">
        <v>22</v>
      </c>
      <c r="E15" s="47"/>
    </row>
    <row r="16" spans="1:7">
      <c r="A16" s="8"/>
      <c r="B16" s="8"/>
      <c r="C16" s="8"/>
      <c r="E16" s="44"/>
    </row>
    <row r="17" spans="1:7" ht="15.5">
      <c r="A17" s="15" t="s">
        <v>31</v>
      </c>
      <c r="B17" s="11"/>
      <c r="C17" s="11"/>
      <c r="E17" s="44"/>
    </row>
    <row r="18" spans="1:7" ht="16" thickBot="1">
      <c r="A18" s="13" t="s">
        <v>30</v>
      </c>
      <c r="B18" s="11"/>
      <c r="C18" s="11"/>
      <c r="E18" s="44"/>
    </row>
    <row r="19" spans="1:7" ht="15">
      <c r="A19" s="50" t="s">
        <v>29</v>
      </c>
      <c r="B19" s="22" t="str">
        <f>B6</f>
        <v>April 2025</v>
      </c>
      <c r="C19" s="22" t="str">
        <f>A2</f>
        <v>October 2025</v>
      </c>
      <c r="E19" s="44"/>
    </row>
    <row r="20" spans="1:7" ht="15.5" thickBot="1">
      <c r="A20" s="51"/>
      <c r="B20" s="14" t="s">
        <v>28</v>
      </c>
      <c r="C20" s="14" t="s">
        <v>28</v>
      </c>
      <c r="E20" s="44"/>
      <c r="F20" s="46"/>
      <c r="G20" s="46"/>
    </row>
    <row r="21" spans="1:7" ht="16.399999999999999" customHeight="1">
      <c r="A21" s="19" t="s">
        <v>27</v>
      </c>
      <c r="B21" s="31">
        <v>329103</v>
      </c>
      <c r="C21" s="18">
        <v>253586</v>
      </c>
      <c r="E21" s="47"/>
      <c r="F21" s="44"/>
      <c r="G21" s="44"/>
    </row>
    <row r="22" spans="1:7" ht="16.399999999999999" customHeight="1">
      <c r="A22" s="19" t="s">
        <v>26</v>
      </c>
      <c r="B22" s="31">
        <v>189772</v>
      </c>
      <c r="C22" s="18">
        <v>167970</v>
      </c>
      <c r="E22" s="47"/>
      <c r="F22" s="44"/>
      <c r="G22" s="44"/>
    </row>
    <row r="23" spans="1:7" ht="16.399999999999999" customHeight="1">
      <c r="A23" s="19" t="s">
        <v>25</v>
      </c>
      <c r="B23" s="31">
        <v>620782</v>
      </c>
      <c r="C23" s="18">
        <v>626608</v>
      </c>
      <c r="E23" s="47"/>
      <c r="F23" s="44"/>
      <c r="G23" s="44"/>
    </row>
    <row r="24" spans="1:7" ht="16.399999999999999" customHeight="1">
      <c r="A24" s="21" t="s">
        <v>24</v>
      </c>
      <c r="B24" s="32">
        <v>1139657</v>
      </c>
      <c r="C24" s="20">
        <v>1048164</v>
      </c>
      <c r="D24" s="52"/>
      <c r="E24" s="53"/>
      <c r="F24" s="54"/>
      <c r="G24" s="44"/>
    </row>
    <row r="25" spans="1:7" ht="16.399999999999999" customHeight="1">
      <c r="A25" s="19" t="s">
        <v>23</v>
      </c>
      <c r="B25" s="43">
        <v>30772</v>
      </c>
      <c r="C25" s="34">
        <v>12734</v>
      </c>
      <c r="E25" s="47"/>
      <c r="F25" s="44"/>
      <c r="G25" s="44"/>
    </row>
    <row r="26" spans="1:7" ht="16.399999999999999" customHeight="1">
      <c r="A26" s="19" t="s">
        <v>22</v>
      </c>
      <c r="B26" s="31">
        <v>102539</v>
      </c>
      <c r="C26" s="18">
        <v>61450</v>
      </c>
      <c r="D26" s="26"/>
      <c r="E26" s="47"/>
      <c r="F26" s="44"/>
      <c r="G26" s="44"/>
    </row>
    <row r="27" spans="1:7" ht="16.399999999999999" customHeight="1" thickBot="1">
      <c r="A27" s="17" t="s">
        <v>21</v>
      </c>
      <c r="B27" s="33">
        <v>133311</v>
      </c>
      <c r="C27" s="16">
        <v>74184</v>
      </c>
      <c r="D27" s="52"/>
      <c r="E27" s="53"/>
      <c r="F27" s="54"/>
      <c r="G27" s="44"/>
    </row>
    <row r="28" spans="1:7">
      <c r="B28" s="26"/>
      <c r="C28" s="26"/>
      <c r="E28" s="44"/>
    </row>
    <row r="29" spans="1:7" ht="15.5">
      <c r="A29" s="25" t="s">
        <v>36</v>
      </c>
      <c r="E29" s="44"/>
    </row>
    <row r="30" spans="1:7" ht="15.5">
      <c r="A30" s="25" t="s">
        <v>37</v>
      </c>
    </row>
    <row r="33" spans="2:4">
      <c r="B33" s="26"/>
      <c r="C33" s="26"/>
      <c r="D33" s="26"/>
    </row>
  </sheetData>
  <mergeCells count="2">
    <mergeCell ref="A6:A7"/>
    <mergeCell ref="A19:A20"/>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0"/>
  <sheetViews>
    <sheetView showGridLines="0" zoomScale="80" zoomScaleNormal="80" workbookViewId="0">
      <selection activeCell="C42" sqref="C42"/>
    </sheetView>
  </sheetViews>
  <sheetFormatPr defaultColWidth="8.81640625" defaultRowHeight="15"/>
  <cols>
    <col min="1" max="1" width="25.54296875" style="35" customWidth="1"/>
    <col min="2" max="2" width="21.54296875" style="35" customWidth="1"/>
    <col min="3" max="3" width="22.1796875" style="35" customWidth="1"/>
    <col min="4" max="4" width="23" style="35" customWidth="1"/>
    <col min="5" max="7" width="8.81640625" style="35"/>
    <col min="8" max="8" width="8.81640625" style="35" customWidth="1"/>
    <col min="9" max="16384" width="8.81640625" style="35"/>
  </cols>
  <sheetData>
    <row r="1" spans="1:7" ht="15.65" customHeight="1">
      <c r="A1" s="15" t="s">
        <v>20</v>
      </c>
      <c r="B1" s="11"/>
      <c r="C1" s="8"/>
      <c r="D1" s="11"/>
    </row>
    <row r="2" spans="1:7" ht="14.5" customHeight="1">
      <c r="A2" s="13" t="str">
        <f>CONCATENATE("Total Monthly Volume for ",'Table 1'!A2)</f>
        <v>Total Monthly Volume for October 2025</v>
      </c>
      <c r="B2" s="12"/>
      <c r="C2" s="11"/>
    </row>
    <row r="3" spans="1:7" ht="14.5" customHeight="1">
      <c r="A3" s="13"/>
      <c r="B3" s="12"/>
      <c r="C3" s="11"/>
    </row>
    <row r="4" spans="1:7" ht="14.5" customHeight="1" thickBot="1">
      <c r="A4" s="13"/>
      <c r="B4" s="12"/>
      <c r="C4" s="11"/>
      <c r="D4" s="36" t="s">
        <v>16</v>
      </c>
    </row>
    <row r="5" spans="1:7" ht="30.5" thickBot="1">
      <c r="A5" s="37"/>
      <c r="B5" s="38" t="s">
        <v>38</v>
      </c>
      <c r="C5" s="38" t="s">
        <v>39</v>
      </c>
      <c r="D5" s="37" t="s">
        <v>14</v>
      </c>
    </row>
    <row r="6" spans="1:7" ht="14.5" customHeight="1">
      <c r="A6" s="39" t="s">
        <v>45</v>
      </c>
      <c r="B6" s="48">
        <v>58404</v>
      </c>
      <c r="C6" s="48">
        <v>350134</v>
      </c>
      <c r="D6" s="48">
        <v>408538</v>
      </c>
      <c r="G6" s="40"/>
    </row>
    <row r="7" spans="1:7" ht="14.5" customHeight="1">
      <c r="A7" s="39" t="s">
        <v>56</v>
      </c>
      <c r="B7" s="48">
        <v>20323</v>
      </c>
      <c r="C7" s="48">
        <v>241160</v>
      </c>
      <c r="D7" s="48">
        <v>261483</v>
      </c>
      <c r="G7" s="40"/>
    </row>
    <row r="8" spans="1:7" ht="14.5" customHeight="1">
      <c r="A8" s="39" t="s">
        <v>57</v>
      </c>
      <c r="B8" s="48">
        <v>56772</v>
      </c>
      <c r="C8" s="48">
        <v>581143</v>
      </c>
      <c r="D8" s="48">
        <v>637915</v>
      </c>
      <c r="G8" s="40"/>
    </row>
    <row r="9" spans="1:7" ht="14.5" customHeight="1">
      <c r="A9" s="39" t="s">
        <v>46</v>
      </c>
      <c r="B9" s="48">
        <v>90236</v>
      </c>
      <c r="C9" s="48">
        <v>1170012</v>
      </c>
      <c r="D9" s="48">
        <v>1260248</v>
      </c>
      <c r="G9" s="40"/>
    </row>
    <row r="10" spans="1:7" ht="14.5" customHeight="1">
      <c r="A10" s="39" t="s">
        <v>58</v>
      </c>
      <c r="B10" s="48">
        <v>31655</v>
      </c>
      <c r="C10" s="48">
        <v>312887</v>
      </c>
      <c r="D10" s="48">
        <v>344542</v>
      </c>
      <c r="G10" s="40"/>
    </row>
    <row r="11" spans="1:7" ht="14.5" customHeight="1">
      <c r="A11" s="39" t="s">
        <v>47</v>
      </c>
      <c r="B11" s="48">
        <v>8443</v>
      </c>
      <c r="C11" s="48">
        <v>118472</v>
      </c>
      <c r="D11" s="48">
        <v>126915</v>
      </c>
      <c r="G11" s="40"/>
    </row>
    <row r="12" spans="1:7" ht="14.5" customHeight="1">
      <c r="A12" s="39" t="s">
        <v>48</v>
      </c>
      <c r="B12" s="48">
        <v>10465</v>
      </c>
      <c r="C12" s="48">
        <v>109116</v>
      </c>
      <c r="D12" s="48">
        <v>119581</v>
      </c>
      <c r="G12" s="40"/>
    </row>
    <row r="13" spans="1:7" ht="14.5" customHeight="1">
      <c r="A13" s="39" t="s">
        <v>53</v>
      </c>
      <c r="B13" s="48">
        <v>48195</v>
      </c>
      <c r="C13" s="48">
        <v>718900</v>
      </c>
      <c r="D13" s="48">
        <v>767095</v>
      </c>
      <c r="G13" s="40"/>
    </row>
    <row r="14" spans="1:7" ht="14.5" customHeight="1">
      <c r="A14" s="39" t="s">
        <v>52</v>
      </c>
      <c r="B14" s="48">
        <v>51507</v>
      </c>
      <c r="C14" s="48">
        <v>965442</v>
      </c>
      <c r="D14" s="48">
        <v>1016949</v>
      </c>
      <c r="G14" s="40"/>
    </row>
    <row r="15" spans="1:7" ht="14.5" customHeight="1" thickBot="1">
      <c r="A15" s="41" t="s">
        <v>12</v>
      </c>
      <c r="B15" s="49">
        <v>376000</v>
      </c>
      <c r="C15" s="49">
        <v>4567266</v>
      </c>
      <c r="D15" s="49">
        <v>4943266</v>
      </c>
      <c r="G15" s="40"/>
    </row>
    <row r="16" spans="1:7" ht="14.5" customHeight="1">
      <c r="A16" s="39" t="s">
        <v>59</v>
      </c>
      <c r="B16" s="48">
        <v>710</v>
      </c>
      <c r="C16" s="48">
        <v>676</v>
      </c>
      <c r="D16" s="48">
        <v>1386</v>
      </c>
      <c r="G16" s="40"/>
    </row>
    <row r="17" spans="1:7" ht="14.5" customHeight="1">
      <c r="A17" s="39" t="s">
        <v>60</v>
      </c>
      <c r="B17" s="48">
        <v>3458</v>
      </c>
      <c r="C17" s="48">
        <v>6401</v>
      </c>
      <c r="D17" s="48">
        <v>9859</v>
      </c>
      <c r="G17" s="40"/>
    </row>
    <row r="18" spans="1:7" ht="14.5" customHeight="1">
      <c r="A18" s="39" t="s">
        <v>61</v>
      </c>
      <c r="B18" s="48">
        <v>2200</v>
      </c>
      <c r="C18" s="48">
        <v>2685</v>
      </c>
      <c r="D18" s="48">
        <v>4885</v>
      </c>
      <c r="G18" s="40"/>
    </row>
    <row r="19" spans="1:7" ht="14.5" customHeight="1">
      <c r="A19" s="39" t="s">
        <v>55</v>
      </c>
      <c r="B19" s="48">
        <v>1079</v>
      </c>
      <c r="C19" s="48">
        <v>1769</v>
      </c>
      <c r="D19" s="48">
        <v>2848</v>
      </c>
      <c r="G19" s="40"/>
    </row>
    <row r="20" spans="1:7" ht="14.5" customHeight="1">
      <c r="A20" s="39" t="s">
        <v>54</v>
      </c>
      <c r="B20" s="48">
        <v>5332</v>
      </c>
      <c r="C20" s="48">
        <v>7627</v>
      </c>
      <c r="D20" s="48">
        <v>12959</v>
      </c>
      <c r="G20" s="40"/>
    </row>
    <row r="21" spans="1:7" ht="14.5" customHeight="1" thickBot="1">
      <c r="A21" s="41" t="s">
        <v>12</v>
      </c>
      <c r="B21" s="49">
        <v>12779</v>
      </c>
      <c r="C21" s="49">
        <v>19158</v>
      </c>
      <c r="D21" s="49">
        <v>31937</v>
      </c>
      <c r="G21" s="40"/>
    </row>
    <row r="22" spans="1:7" ht="14.5" customHeight="1">
      <c r="A22" s="39" t="s">
        <v>49</v>
      </c>
      <c r="B22" s="48">
        <v>3659</v>
      </c>
      <c r="C22" s="48">
        <v>36072</v>
      </c>
      <c r="D22" s="48">
        <v>39731</v>
      </c>
      <c r="G22" s="40"/>
    </row>
    <row r="23" spans="1:7" ht="14.5" customHeight="1">
      <c r="A23" s="39" t="s">
        <v>50</v>
      </c>
      <c r="B23" s="48">
        <v>4043</v>
      </c>
      <c r="C23" s="48">
        <v>49987</v>
      </c>
      <c r="D23" s="48">
        <v>54030</v>
      </c>
      <c r="G23" s="40"/>
    </row>
    <row r="24" spans="1:7" ht="14.5" customHeight="1">
      <c r="A24" s="39" t="s">
        <v>51</v>
      </c>
      <c r="B24" s="48">
        <v>8483</v>
      </c>
      <c r="C24" s="48">
        <v>90735</v>
      </c>
      <c r="D24" s="48">
        <v>99218</v>
      </c>
      <c r="G24" s="40"/>
    </row>
    <row r="25" spans="1:7" ht="14.5" customHeight="1">
      <c r="A25" s="39" t="s">
        <v>13</v>
      </c>
      <c r="B25" s="48">
        <v>29281</v>
      </c>
      <c r="C25" s="48">
        <v>381424</v>
      </c>
      <c r="D25" s="48">
        <v>410705</v>
      </c>
      <c r="G25" s="40"/>
    </row>
    <row r="26" spans="1:7" ht="14.5" customHeight="1" thickBot="1">
      <c r="A26" s="41" t="s">
        <v>12</v>
      </c>
      <c r="B26" s="49">
        <v>45466</v>
      </c>
      <c r="C26" s="49">
        <v>558218</v>
      </c>
      <c r="D26" s="49">
        <v>603684</v>
      </c>
      <c r="G26" s="40"/>
    </row>
    <row r="27" spans="1:7" ht="14.5" customHeight="1" thickBot="1">
      <c r="A27" s="41" t="s">
        <v>62</v>
      </c>
      <c r="B27" s="49">
        <v>434245</v>
      </c>
      <c r="C27" s="49">
        <v>5144642</v>
      </c>
      <c r="D27" s="49">
        <v>5578887</v>
      </c>
      <c r="G27" s="40"/>
    </row>
    <row r="29" spans="1:7" ht="14.5" customHeight="1">
      <c r="A29" s="42" t="s">
        <v>36</v>
      </c>
    </row>
    <row r="30" spans="1:7" ht="14.5" customHeight="1">
      <c r="A30" s="42" t="s">
        <v>42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0"/>
  <sheetViews>
    <sheetView showGridLines="0" zoomScale="80" zoomScaleNormal="80" workbookViewId="0">
      <selection activeCell="F21" sqref="F21"/>
    </sheetView>
  </sheetViews>
  <sheetFormatPr defaultColWidth="8.81640625" defaultRowHeight="15"/>
  <cols>
    <col min="1" max="1" width="25.54296875" style="35" customWidth="1"/>
    <col min="2" max="2" width="21.54296875" style="35" customWidth="1"/>
    <col min="3" max="3" width="22.1796875" style="35" customWidth="1"/>
    <col min="4" max="4" width="23" style="35" customWidth="1"/>
    <col min="5" max="16384" width="8.81640625" style="35"/>
  </cols>
  <sheetData>
    <row r="1" spans="1:7" ht="15.65" customHeight="1">
      <c r="A1" s="15" t="s">
        <v>19</v>
      </c>
      <c r="B1" s="11"/>
      <c r="C1" s="8"/>
      <c r="D1" s="11"/>
    </row>
    <row r="2" spans="1:7" ht="14.5" customHeight="1">
      <c r="A2" s="13" t="str">
        <f>CONCATENATE("Total Monthly Volume for ",'Table 1'!A2)</f>
        <v>Total Monthly Volume for October 2025</v>
      </c>
      <c r="B2" s="12"/>
      <c r="C2" s="11"/>
    </row>
    <row r="3" spans="1:7" ht="14.5" customHeight="1">
      <c r="A3" s="13"/>
      <c r="B3" s="12"/>
      <c r="C3" s="11"/>
    </row>
    <row r="4" spans="1:7" ht="14.5" customHeight="1" thickBot="1">
      <c r="A4" s="13"/>
      <c r="B4" s="12"/>
      <c r="C4" s="11"/>
      <c r="D4" s="36" t="s">
        <v>16</v>
      </c>
    </row>
    <row r="5" spans="1:7" ht="30.5" thickBot="1">
      <c r="A5" s="37" t="s">
        <v>15</v>
      </c>
      <c r="B5" s="38" t="s">
        <v>40</v>
      </c>
      <c r="C5" s="38" t="s">
        <v>41</v>
      </c>
      <c r="D5" s="37" t="s">
        <v>14</v>
      </c>
    </row>
    <row r="6" spans="1:7" ht="14.5" customHeight="1">
      <c r="A6" s="39" t="s">
        <v>45</v>
      </c>
      <c r="B6" s="48">
        <v>18257</v>
      </c>
      <c r="C6" s="48">
        <v>63004</v>
      </c>
      <c r="D6" s="48">
        <v>81261</v>
      </c>
      <c r="G6" s="40"/>
    </row>
    <row r="7" spans="1:7" ht="14.5" customHeight="1">
      <c r="A7" s="39" t="s">
        <v>56</v>
      </c>
      <c r="B7" s="48">
        <v>4351</v>
      </c>
      <c r="C7" s="48">
        <v>27993</v>
      </c>
      <c r="D7" s="48">
        <v>32344</v>
      </c>
      <c r="G7" s="40"/>
    </row>
    <row r="8" spans="1:7" ht="14.5" customHeight="1">
      <c r="A8" s="39" t="s">
        <v>57</v>
      </c>
      <c r="B8" s="48">
        <v>15630</v>
      </c>
      <c r="C8" s="48">
        <v>84578</v>
      </c>
      <c r="D8" s="48">
        <v>100208</v>
      </c>
      <c r="G8" s="40"/>
    </row>
    <row r="9" spans="1:7" ht="14.5" customHeight="1">
      <c r="A9" s="39" t="s">
        <v>46</v>
      </c>
      <c r="B9" s="48">
        <v>98214</v>
      </c>
      <c r="C9" s="48">
        <v>364157</v>
      </c>
      <c r="D9" s="48">
        <v>462371</v>
      </c>
      <c r="G9" s="40"/>
    </row>
    <row r="10" spans="1:7" ht="14.5" customHeight="1">
      <c r="A10" s="39" t="s">
        <v>58</v>
      </c>
      <c r="B10" s="48">
        <v>5240</v>
      </c>
      <c r="C10" s="48">
        <v>105336</v>
      </c>
      <c r="D10" s="48">
        <v>110576</v>
      </c>
      <c r="G10" s="40"/>
    </row>
    <row r="11" spans="1:7" ht="14.5" customHeight="1">
      <c r="A11" s="39" t="s">
        <v>47</v>
      </c>
      <c r="B11" s="48">
        <v>1263</v>
      </c>
      <c r="C11" s="48">
        <v>11741</v>
      </c>
      <c r="D11" s="48">
        <v>13004</v>
      </c>
      <c r="G11" s="40"/>
    </row>
    <row r="12" spans="1:7" ht="14.5" customHeight="1">
      <c r="A12" s="39" t="s">
        <v>48</v>
      </c>
      <c r="B12" s="48">
        <v>3565</v>
      </c>
      <c r="C12" s="48">
        <v>26217</v>
      </c>
      <c r="D12" s="48">
        <v>29782</v>
      </c>
      <c r="G12" s="40"/>
    </row>
    <row r="13" spans="1:7" ht="14.5" customHeight="1">
      <c r="A13" s="39" t="s">
        <v>53</v>
      </c>
      <c r="B13" s="48">
        <v>15373</v>
      </c>
      <c r="C13" s="48">
        <v>154862</v>
      </c>
      <c r="D13" s="48">
        <v>170235</v>
      </c>
      <c r="G13" s="40"/>
    </row>
    <row r="14" spans="1:7" ht="14.5" customHeight="1">
      <c r="A14" s="39" t="s">
        <v>52</v>
      </c>
      <c r="B14" s="48">
        <v>245569</v>
      </c>
      <c r="C14" s="48">
        <v>2306105</v>
      </c>
      <c r="D14" s="48">
        <v>2551674</v>
      </c>
      <c r="G14" s="40"/>
    </row>
    <row r="15" spans="1:7" ht="14.5" customHeight="1" thickBot="1">
      <c r="A15" s="41" t="s">
        <v>12</v>
      </c>
      <c r="B15" s="49">
        <v>407462</v>
      </c>
      <c r="C15" s="49">
        <v>3143993</v>
      </c>
      <c r="D15" s="49">
        <v>3551455</v>
      </c>
      <c r="G15" s="40"/>
    </row>
    <row r="16" spans="1:7" ht="14.5" customHeight="1">
      <c r="A16" s="39" t="s">
        <v>59</v>
      </c>
      <c r="B16" s="48">
        <v>1003</v>
      </c>
      <c r="C16" s="48">
        <v>539</v>
      </c>
      <c r="D16" s="48">
        <v>1542</v>
      </c>
      <c r="G16" s="40"/>
    </row>
    <row r="17" spans="1:7" ht="14.5" customHeight="1">
      <c r="A17" s="39" t="s">
        <v>60</v>
      </c>
      <c r="B17" s="48">
        <v>487</v>
      </c>
      <c r="C17" s="48">
        <v>3102</v>
      </c>
      <c r="D17" s="48">
        <v>3589</v>
      </c>
      <c r="G17" s="40"/>
    </row>
    <row r="18" spans="1:7" ht="14.5" customHeight="1">
      <c r="A18" s="39" t="s">
        <v>61</v>
      </c>
      <c r="B18" s="48">
        <v>452</v>
      </c>
      <c r="C18" s="48">
        <v>235</v>
      </c>
      <c r="D18" s="48">
        <v>687</v>
      </c>
      <c r="G18" s="40"/>
    </row>
    <row r="19" spans="1:7" ht="14.5" customHeight="1">
      <c r="A19" s="39" t="s">
        <v>55</v>
      </c>
      <c r="B19" s="48">
        <v>1767</v>
      </c>
      <c r="C19" s="48">
        <v>1131</v>
      </c>
      <c r="D19" s="48">
        <v>2898</v>
      </c>
      <c r="G19" s="40"/>
    </row>
    <row r="20" spans="1:7" ht="14.5" customHeight="1">
      <c r="A20" s="39" t="s">
        <v>54</v>
      </c>
      <c r="B20" s="48">
        <v>2002</v>
      </c>
      <c r="C20" s="48">
        <v>1745</v>
      </c>
      <c r="D20" s="48">
        <v>3747</v>
      </c>
      <c r="G20" s="40"/>
    </row>
    <row r="21" spans="1:7" ht="14.5" customHeight="1" thickBot="1">
      <c r="A21" s="41" t="s">
        <v>12</v>
      </c>
      <c r="B21" s="49">
        <v>5711</v>
      </c>
      <c r="C21" s="49">
        <v>6752</v>
      </c>
      <c r="D21" s="49">
        <v>12463</v>
      </c>
      <c r="G21" s="40"/>
    </row>
    <row r="22" spans="1:7" ht="14.5" customHeight="1">
      <c r="A22" s="39" t="s">
        <v>49</v>
      </c>
      <c r="B22" s="48">
        <v>149</v>
      </c>
      <c r="C22" s="48">
        <v>6088</v>
      </c>
      <c r="D22" s="48">
        <v>6237</v>
      </c>
      <c r="G22" s="40"/>
    </row>
    <row r="23" spans="1:7" ht="14.5" customHeight="1">
      <c r="A23" s="39" t="s">
        <v>50</v>
      </c>
      <c r="B23" s="48">
        <v>266</v>
      </c>
      <c r="C23" s="48">
        <v>3710</v>
      </c>
      <c r="D23" s="48">
        <v>3976</v>
      </c>
      <c r="G23" s="40"/>
    </row>
    <row r="24" spans="1:7" ht="14.5" customHeight="1">
      <c r="A24" s="39" t="s">
        <v>51</v>
      </c>
      <c r="B24" s="48">
        <v>130</v>
      </c>
      <c r="C24" s="48">
        <v>36532</v>
      </c>
      <c r="D24" s="48">
        <v>36662</v>
      </c>
      <c r="G24" s="40"/>
    </row>
    <row r="25" spans="1:7" ht="14.5" customHeight="1">
      <c r="A25" s="39" t="s">
        <v>13</v>
      </c>
      <c r="B25" s="48">
        <v>4693</v>
      </c>
      <c r="C25" s="48">
        <v>79849</v>
      </c>
      <c r="D25" s="48">
        <v>84542</v>
      </c>
      <c r="G25" s="40"/>
    </row>
    <row r="26" spans="1:7" ht="14.5" customHeight="1" thickBot="1">
      <c r="A26" s="41" t="s">
        <v>12</v>
      </c>
      <c r="B26" s="49">
        <v>5238</v>
      </c>
      <c r="C26" s="49">
        <v>126179</v>
      </c>
      <c r="D26" s="49">
        <v>131417</v>
      </c>
      <c r="G26" s="40"/>
    </row>
    <row r="27" spans="1:7" ht="14.5" customHeight="1" thickBot="1">
      <c r="A27" s="41" t="s">
        <v>62</v>
      </c>
      <c r="B27" s="49">
        <v>418411</v>
      </c>
      <c r="C27" s="49">
        <v>3276924</v>
      </c>
      <c r="D27" s="49">
        <v>3695335</v>
      </c>
      <c r="G27" s="40"/>
    </row>
    <row r="29" spans="1:7" ht="14.5" customHeight="1">
      <c r="A29" s="42" t="s">
        <v>36</v>
      </c>
    </row>
    <row r="30" spans="1:7" ht="14.5" customHeight="1">
      <c r="A30" s="42" t="s">
        <v>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0"/>
  <sheetViews>
    <sheetView showGridLines="0" zoomScale="80" zoomScaleNormal="80" workbookViewId="0">
      <selection activeCell="D43" sqref="D43"/>
    </sheetView>
  </sheetViews>
  <sheetFormatPr defaultColWidth="8.81640625" defaultRowHeight="15"/>
  <cols>
    <col min="1" max="1" width="25.54296875" style="35" customWidth="1"/>
    <col min="2" max="2" width="21.54296875" style="35" customWidth="1"/>
    <col min="3" max="3" width="22.1796875" style="35" customWidth="1"/>
    <col min="4" max="4" width="23" style="35" customWidth="1"/>
    <col min="5" max="16384" width="8.81640625" style="35"/>
  </cols>
  <sheetData>
    <row r="1" spans="1:7" ht="15.65" customHeight="1">
      <c r="A1" s="15" t="s">
        <v>18</v>
      </c>
      <c r="B1" s="11"/>
      <c r="C1" s="8"/>
      <c r="D1" s="11"/>
    </row>
    <row r="2" spans="1:7" ht="14.5" customHeight="1">
      <c r="A2" s="13" t="str">
        <f>CONCATENATE("Total Monthly Volume for ",'Table 1'!A2)</f>
        <v>Total Monthly Volume for October 2025</v>
      </c>
      <c r="B2" s="12"/>
      <c r="C2" s="11"/>
    </row>
    <row r="3" spans="1:7" ht="14.5" customHeight="1">
      <c r="A3" s="13"/>
      <c r="B3" s="12"/>
      <c r="C3" s="11"/>
    </row>
    <row r="4" spans="1:7" ht="14.5" customHeight="1" thickBot="1">
      <c r="A4" s="13"/>
      <c r="B4" s="12"/>
      <c r="C4" s="11"/>
      <c r="D4" s="36" t="s">
        <v>63</v>
      </c>
    </row>
    <row r="5" spans="1:7" ht="30.5" thickBot="1">
      <c r="A5" s="37"/>
      <c r="B5" s="38" t="s">
        <v>40</v>
      </c>
      <c r="C5" s="38" t="s">
        <v>41</v>
      </c>
      <c r="D5" s="37" t="s">
        <v>14</v>
      </c>
    </row>
    <row r="6" spans="1:7" ht="14.5" customHeight="1">
      <c r="A6" s="39" t="s">
        <v>45</v>
      </c>
      <c r="B6" s="48">
        <v>582369</v>
      </c>
      <c r="C6" s="48">
        <v>1259782</v>
      </c>
      <c r="D6" s="48">
        <v>1842151</v>
      </c>
      <c r="G6" s="40"/>
    </row>
    <row r="7" spans="1:7" ht="14.5" customHeight="1">
      <c r="A7" s="39" t="s">
        <v>56</v>
      </c>
      <c r="B7" s="48">
        <v>37260</v>
      </c>
      <c r="C7" s="48">
        <v>709829</v>
      </c>
      <c r="D7" s="48">
        <v>747089</v>
      </c>
      <c r="G7" s="40"/>
    </row>
    <row r="8" spans="1:7" ht="14.5" customHeight="1">
      <c r="A8" s="39" t="s">
        <v>57</v>
      </c>
      <c r="B8" s="48">
        <v>97748</v>
      </c>
      <c r="C8" s="48">
        <v>1451890</v>
      </c>
      <c r="D8" s="48">
        <v>1549638</v>
      </c>
      <c r="G8" s="40"/>
    </row>
    <row r="9" spans="1:7" ht="14.5" customHeight="1">
      <c r="A9" s="39" t="s">
        <v>46</v>
      </c>
      <c r="B9" s="48">
        <v>87017</v>
      </c>
      <c r="C9" s="48">
        <v>3223623</v>
      </c>
      <c r="D9" s="48">
        <v>3310640</v>
      </c>
      <c r="G9" s="40"/>
    </row>
    <row r="10" spans="1:7" ht="14.5" customHeight="1">
      <c r="A10" s="39" t="s">
        <v>58</v>
      </c>
      <c r="B10" s="48">
        <v>76369</v>
      </c>
      <c r="C10" s="48">
        <v>1817873</v>
      </c>
      <c r="D10" s="48">
        <v>1894242</v>
      </c>
      <c r="G10" s="40"/>
    </row>
    <row r="11" spans="1:7" ht="14.5" customHeight="1">
      <c r="A11" s="39" t="s">
        <v>47</v>
      </c>
      <c r="B11" s="48">
        <v>15042</v>
      </c>
      <c r="C11" s="48">
        <v>256484</v>
      </c>
      <c r="D11" s="48">
        <v>271526</v>
      </c>
      <c r="G11" s="40"/>
    </row>
    <row r="12" spans="1:7" ht="14.5" customHeight="1">
      <c r="A12" s="39" t="s">
        <v>48</v>
      </c>
      <c r="B12" s="48">
        <v>53335</v>
      </c>
      <c r="C12" s="48">
        <v>363964</v>
      </c>
      <c r="D12" s="48">
        <v>417299</v>
      </c>
      <c r="G12" s="40"/>
    </row>
    <row r="13" spans="1:7" ht="14.5" customHeight="1">
      <c r="A13" s="39" t="s">
        <v>53</v>
      </c>
      <c r="B13" s="48">
        <v>58381</v>
      </c>
      <c r="C13" s="48">
        <v>955472</v>
      </c>
      <c r="D13" s="48">
        <v>1013853</v>
      </c>
      <c r="G13" s="40"/>
    </row>
    <row r="14" spans="1:7" ht="14.5" customHeight="1">
      <c r="A14" s="39" t="s">
        <v>52</v>
      </c>
      <c r="B14" s="48">
        <v>131798</v>
      </c>
      <c r="C14" s="48">
        <v>1836850</v>
      </c>
      <c r="D14" s="48">
        <v>1968648</v>
      </c>
      <c r="G14" s="40"/>
    </row>
    <row r="15" spans="1:7" ht="14.5" customHeight="1" thickBot="1">
      <c r="A15" s="41" t="s">
        <v>12</v>
      </c>
      <c r="B15" s="49">
        <v>1139319</v>
      </c>
      <c r="C15" s="49">
        <v>11875767</v>
      </c>
      <c r="D15" s="49">
        <v>13015086</v>
      </c>
      <c r="G15" s="40"/>
    </row>
    <row r="16" spans="1:7" ht="14.5" customHeight="1">
      <c r="A16" s="39" t="s">
        <v>59</v>
      </c>
      <c r="B16" s="48">
        <v>1671</v>
      </c>
      <c r="C16" s="48">
        <v>1406</v>
      </c>
      <c r="D16" s="48">
        <v>3077</v>
      </c>
      <c r="G16" s="40"/>
    </row>
    <row r="17" spans="1:7" ht="14.5" customHeight="1">
      <c r="A17" s="39" t="s">
        <v>60</v>
      </c>
      <c r="B17" s="48">
        <v>5309</v>
      </c>
      <c r="C17" s="48">
        <v>7938</v>
      </c>
      <c r="D17" s="48">
        <v>13247</v>
      </c>
      <c r="G17" s="40"/>
    </row>
    <row r="18" spans="1:7" ht="14.5" customHeight="1">
      <c r="A18" s="39" t="s">
        <v>61</v>
      </c>
      <c r="B18" s="48">
        <v>956</v>
      </c>
      <c r="C18" s="48">
        <v>2953</v>
      </c>
      <c r="D18" s="48">
        <v>3909</v>
      </c>
      <c r="G18" s="40"/>
    </row>
    <row r="19" spans="1:7" ht="14.5" customHeight="1">
      <c r="A19" s="39" t="s">
        <v>55</v>
      </c>
      <c r="B19" s="48">
        <v>1096</v>
      </c>
      <c r="C19" s="48">
        <v>2372</v>
      </c>
      <c r="D19" s="48">
        <v>3468</v>
      </c>
      <c r="G19" s="40"/>
    </row>
    <row r="20" spans="1:7" ht="14.5" customHeight="1">
      <c r="A20" s="39" t="s">
        <v>54</v>
      </c>
      <c r="B20" s="48">
        <v>4252</v>
      </c>
      <c r="C20" s="48">
        <v>3889</v>
      </c>
      <c r="D20" s="48">
        <v>8141</v>
      </c>
      <c r="G20" s="40"/>
    </row>
    <row r="21" spans="1:7" ht="14.5" customHeight="1" thickBot="1">
      <c r="A21" s="41" t="s">
        <v>12</v>
      </c>
      <c r="B21" s="49">
        <v>13284</v>
      </c>
      <c r="C21" s="49">
        <v>18558</v>
      </c>
      <c r="D21" s="49">
        <v>31842</v>
      </c>
      <c r="G21" s="40"/>
    </row>
    <row r="22" spans="1:7" ht="14.5" customHeight="1">
      <c r="A22" s="39" t="s">
        <v>49</v>
      </c>
      <c r="B22" s="48">
        <v>772</v>
      </c>
      <c r="C22" s="48">
        <v>64619</v>
      </c>
      <c r="D22" s="48">
        <v>65391</v>
      </c>
      <c r="G22" s="40"/>
    </row>
    <row r="23" spans="1:7" ht="14.5" customHeight="1">
      <c r="A23" s="39" t="s">
        <v>50</v>
      </c>
      <c r="B23" s="48">
        <v>1935</v>
      </c>
      <c r="C23" s="48">
        <v>32920</v>
      </c>
      <c r="D23" s="48">
        <v>34855</v>
      </c>
      <c r="G23" s="40"/>
    </row>
    <row r="24" spans="1:7" ht="14.5" customHeight="1">
      <c r="A24" s="39" t="s">
        <v>51</v>
      </c>
      <c r="B24" s="48">
        <v>3308</v>
      </c>
      <c r="C24" s="48">
        <v>144641</v>
      </c>
      <c r="D24" s="48">
        <v>147949</v>
      </c>
      <c r="G24" s="40"/>
    </row>
    <row r="25" spans="1:7" ht="14.5" customHeight="1">
      <c r="A25" s="39" t="s">
        <v>13</v>
      </c>
      <c r="B25" s="48">
        <v>10593</v>
      </c>
      <c r="C25" s="48">
        <v>479667</v>
      </c>
      <c r="D25" s="48">
        <v>490260</v>
      </c>
      <c r="G25" s="40"/>
    </row>
    <row r="26" spans="1:7" ht="14.5" customHeight="1" thickBot="1">
      <c r="A26" s="41" t="s">
        <v>12</v>
      </c>
      <c r="B26" s="49">
        <v>16608</v>
      </c>
      <c r="C26" s="49">
        <v>721847</v>
      </c>
      <c r="D26" s="49">
        <v>738455</v>
      </c>
      <c r="G26" s="40"/>
    </row>
    <row r="27" spans="1:7" ht="14.5" customHeight="1" thickBot="1">
      <c r="A27" s="41" t="s">
        <v>62</v>
      </c>
      <c r="B27" s="49">
        <v>1169211</v>
      </c>
      <c r="C27" s="49">
        <v>12616172</v>
      </c>
      <c r="D27" s="49">
        <v>13785383</v>
      </c>
      <c r="G27" s="40"/>
    </row>
    <row r="29" spans="1:7" ht="14.5" customHeight="1">
      <c r="A29" s="42" t="s">
        <v>36</v>
      </c>
    </row>
    <row r="30" spans="1:7" ht="14.5" customHeight="1">
      <c r="A30" s="42" t="s">
        <v>42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30"/>
  <sheetViews>
    <sheetView showGridLines="0" zoomScale="80" zoomScaleNormal="80" workbookViewId="0">
      <selection activeCell="E39" sqref="E39"/>
    </sheetView>
  </sheetViews>
  <sheetFormatPr defaultColWidth="8.81640625" defaultRowHeight="15"/>
  <cols>
    <col min="1" max="1" width="25.54296875" style="35" customWidth="1"/>
    <col min="2" max="2" width="21.54296875" style="35" customWidth="1"/>
    <col min="3" max="3" width="22.1796875" style="35" customWidth="1"/>
    <col min="4" max="4" width="23" style="35" customWidth="1"/>
    <col min="5" max="16384" width="8.81640625" style="35"/>
  </cols>
  <sheetData>
    <row r="1" spans="1:7" ht="15.65" customHeight="1">
      <c r="A1" s="15" t="s">
        <v>17</v>
      </c>
      <c r="B1" s="11"/>
      <c r="C1" s="8"/>
      <c r="D1" s="11"/>
    </row>
    <row r="2" spans="1:7" ht="14.5" customHeight="1">
      <c r="A2" s="13" t="str">
        <f>CONCATENATE("Total Monthly Volume for ",'Table 1'!A2)</f>
        <v>Total Monthly Volume for October 2025</v>
      </c>
      <c r="B2" s="12"/>
      <c r="C2" s="11"/>
    </row>
    <row r="3" spans="1:7" ht="14.5" customHeight="1">
      <c r="A3" s="13"/>
      <c r="B3" s="12"/>
      <c r="C3" s="11"/>
    </row>
    <row r="4" spans="1:7" ht="14.5" customHeight="1" thickBot="1">
      <c r="A4" s="13"/>
      <c r="B4" s="12"/>
      <c r="C4" s="11"/>
      <c r="D4" s="36" t="s">
        <v>63</v>
      </c>
    </row>
    <row r="5" spans="1:7" ht="30.5" thickBot="1">
      <c r="A5" s="37"/>
      <c r="B5" s="38" t="s">
        <v>40</v>
      </c>
      <c r="C5" s="38" t="s">
        <v>41</v>
      </c>
      <c r="D5" s="37" t="s">
        <v>14</v>
      </c>
    </row>
    <row r="6" spans="1:7" ht="14.5" customHeight="1">
      <c r="A6" s="39" t="s">
        <v>45</v>
      </c>
      <c r="B6" s="48">
        <v>4166</v>
      </c>
      <c r="C6" s="48">
        <v>41205</v>
      </c>
      <c r="D6" s="48">
        <v>45371</v>
      </c>
      <c r="G6" s="40"/>
    </row>
    <row r="7" spans="1:7" ht="14.5" customHeight="1">
      <c r="A7" s="39" t="s">
        <v>56</v>
      </c>
      <c r="B7" s="48">
        <v>2626</v>
      </c>
      <c r="C7" s="48">
        <v>21043</v>
      </c>
      <c r="D7" s="48">
        <v>23669</v>
      </c>
      <c r="G7" s="40"/>
    </row>
    <row r="8" spans="1:7" ht="14.5" customHeight="1">
      <c r="A8" s="39" t="s">
        <v>57</v>
      </c>
      <c r="B8" s="48">
        <v>5343</v>
      </c>
      <c r="C8" s="48">
        <v>121068</v>
      </c>
      <c r="D8" s="48">
        <v>126411</v>
      </c>
      <c r="G8" s="40"/>
    </row>
    <row r="9" spans="1:7" ht="14.5" customHeight="1">
      <c r="A9" s="39" t="s">
        <v>46</v>
      </c>
      <c r="B9" s="48">
        <v>17512</v>
      </c>
      <c r="C9" s="48">
        <v>287854</v>
      </c>
      <c r="D9" s="48">
        <v>305366</v>
      </c>
      <c r="G9" s="40"/>
    </row>
    <row r="10" spans="1:7" ht="14.5" customHeight="1">
      <c r="A10" s="39" t="s">
        <v>58</v>
      </c>
      <c r="B10" s="48">
        <v>4272</v>
      </c>
      <c r="C10" s="48">
        <v>68262</v>
      </c>
      <c r="D10" s="48">
        <v>72534</v>
      </c>
      <c r="G10" s="40"/>
    </row>
    <row r="11" spans="1:7" ht="14.5" customHeight="1">
      <c r="A11" s="39" t="s">
        <v>47</v>
      </c>
      <c r="B11" s="48">
        <v>180</v>
      </c>
      <c r="C11" s="48">
        <v>7566</v>
      </c>
      <c r="D11" s="48">
        <v>7746</v>
      </c>
      <c r="G11" s="40"/>
    </row>
    <row r="12" spans="1:7" ht="14.5" customHeight="1">
      <c r="A12" s="39" t="s">
        <v>48</v>
      </c>
      <c r="B12" s="48">
        <v>3140</v>
      </c>
      <c r="C12" s="48">
        <v>19252</v>
      </c>
      <c r="D12" s="48">
        <v>22392</v>
      </c>
      <c r="G12" s="40"/>
    </row>
    <row r="13" spans="1:7" ht="14.5" customHeight="1">
      <c r="A13" s="39" t="s">
        <v>53</v>
      </c>
      <c r="B13" s="48">
        <v>9798</v>
      </c>
      <c r="C13" s="48">
        <v>248890</v>
      </c>
      <c r="D13" s="48">
        <v>258688</v>
      </c>
      <c r="G13" s="40"/>
    </row>
    <row r="14" spans="1:7" ht="14.5" customHeight="1">
      <c r="A14" s="39" t="s">
        <v>52</v>
      </c>
      <c r="B14" s="48">
        <v>14455</v>
      </c>
      <c r="C14" s="48">
        <v>311957</v>
      </c>
      <c r="D14" s="48">
        <v>326412</v>
      </c>
      <c r="G14" s="40"/>
    </row>
    <row r="15" spans="1:7" ht="14.5" customHeight="1" thickBot="1">
      <c r="A15" s="41" t="s">
        <v>12</v>
      </c>
      <c r="B15" s="49">
        <v>61492</v>
      </c>
      <c r="C15" s="49">
        <v>1127097</v>
      </c>
      <c r="D15" s="49">
        <v>1188589</v>
      </c>
      <c r="G15" s="40"/>
    </row>
    <row r="16" spans="1:7" ht="14.5" customHeight="1">
      <c r="A16" s="39" t="s">
        <v>59</v>
      </c>
      <c r="B16" s="48">
        <v>100</v>
      </c>
      <c r="C16" s="48">
        <v>531</v>
      </c>
      <c r="D16" s="48">
        <v>631</v>
      </c>
      <c r="G16" s="40"/>
    </row>
    <row r="17" spans="1:7" ht="14.5" customHeight="1">
      <c r="A17" s="39" t="s">
        <v>60</v>
      </c>
      <c r="B17" s="48">
        <v>72</v>
      </c>
      <c r="C17" s="48">
        <v>1926</v>
      </c>
      <c r="D17" s="48">
        <v>1998</v>
      </c>
      <c r="G17" s="40"/>
    </row>
    <row r="18" spans="1:7" ht="14.5" customHeight="1">
      <c r="A18" s="39" t="s">
        <v>61</v>
      </c>
      <c r="B18" s="48">
        <v>194</v>
      </c>
      <c r="C18" s="48">
        <v>176</v>
      </c>
      <c r="D18" s="48">
        <v>370</v>
      </c>
      <c r="G18" s="40"/>
    </row>
    <row r="19" spans="1:7" ht="14.5" customHeight="1">
      <c r="A19" s="39" t="s">
        <v>55</v>
      </c>
      <c r="B19" s="48">
        <v>31</v>
      </c>
      <c r="C19" s="48">
        <v>433</v>
      </c>
      <c r="D19" s="48">
        <v>464</v>
      </c>
      <c r="G19" s="40"/>
    </row>
    <row r="20" spans="1:7" ht="14.5" customHeight="1">
      <c r="A20" s="39" t="s">
        <v>54</v>
      </c>
      <c r="B20" s="48">
        <v>851</v>
      </c>
      <c r="C20" s="48">
        <v>2567</v>
      </c>
      <c r="D20" s="48">
        <v>3418</v>
      </c>
      <c r="G20" s="40"/>
    </row>
    <row r="21" spans="1:7" ht="14.5" customHeight="1" thickBot="1">
      <c r="A21" s="41" t="s">
        <v>12</v>
      </c>
      <c r="B21" s="49">
        <v>1248</v>
      </c>
      <c r="C21" s="49">
        <v>5633</v>
      </c>
      <c r="D21" s="49">
        <v>6881</v>
      </c>
      <c r="G21" s="40"/>
    </row>
    <row r="22" spans="1:7" ht="14.5" customHeight="1">
      <c r="A22" s="39" t="s">
        <v>49</v>
      </c>
      <c r="B22" s="48">
        <v>1361</v>
      </c>
      <c r="C22" s="48">
        <v>6253</v>
      </c>
      <c r="D22" s="48">
        <v>7614</v>
      </c>
      <c r="G22" s="40"/>
    </row>
    <row r="23" spans="1:7" ht="14.5" customHeight="1">
      <c r="A23" s="39" t="s">
        <v>50</v>
      </c>
      <c r="B23" s="48">
        <v>382</v>
      </c>
      <c r="C23" s="48">
        <v>5769</v>
      </c>
      <c r="D23" s="48">
        <v>6151</v>
      </c>
      <c r="G23" s="40"/>
    </row>
    <row r="24" spans="1:7" ht="14.5" customHeight="1">
      <c r="A24" s="39" t="s">
        <v>51</v>
      </c>
      <c r="B24" s="48">
        <v>282</v>
      </c>
      <c r="C24" s="48">
        <v>20436</v>
      </c>
      <c r="D24" s="48">
        <v>20718</v>
      </c>
      <c r="G24" s="40"/>
    </row>
    <row r="25" spans="1:7" ht="14.5" customHeight="1">
      <c r="A25" s="39" t="s">
        <v>13</v>
      </c>
      <c r="B25" s="48">
        <v>7964</v>
      </c>
      <c r="C25" s="48">
        <v>113973</v>
      </c>
      <c r="D25" s="48">
        <v>121937</v>
      </c>
      <c r="G25" s="40"/>
    </row>
    <row r="26" spans="1:7" ht="14.5" customHeight="1" thickBot="1">
      <c r="A26" s="41" t="s">
        <v>12</v>
      </c>
      <c r="B26" s="49">
        <v>9989</v>
      </c>
      <c r="C26" s="49">
        <v>146431</v>
      </c>
      <c r="D26" s="49">
        <v>156420</v>
      </c>
      <c r="G26" s="40"/>
    </row>
    <row r="27" spans="1:7" ht="14.5" customHeight="1" thickBot="1">
      <c r="A27" s="41" t="s">
        <v>62</v>
      </c>
      <c r="B27" s="49">
        <v>72729</v>
      </c>
      <c r="C27" s="49">
        <v>1279161</v>
      </c>
      <c r="D27" s="49">
        <v>1351890</v>
      </c>
      <c r="G27" s="40"/>
    </row>
    <row r="29" spans="1:7" ht="14.5" customHeight="1">
      <c r="A29" s="42" t="s">
        <v>36</v>
      </c>
    </row>
    <row r="30" spans="1:7" ht="14.5" customHeight="1">
      <c r="A30" s="42" t="s">
        <v>42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afabadb4-2257-48ec-869f-64421b8f49cd" ContentTypeId="0x0101003618E443DE96424ABE734F4442FBF2B301" PreviousValue="false"/>
</file>

<file path=customXml/itemProps1.xml><?xml version="1.0" encoding="utf-8"?>
<ds:datastoreItem xmlns:ds="http://schemas.openxmlformats.org/officeDocument/2006/customXml" ds:itemID="{8557FE04-F61A-47BA-A3CE-F426288FD13C}">
  <ds:schemaRefs>
    <ds:schemaRef ds:uri="http://schemas.microsoft.com/sharepoint/v3/contenttype/forms"/>
  </ds:schemaRefs>
</ds:datastoreItem>
</file>

<file path=customXml/itemProps2.xml><?xml version="1.0" encoding="utf-8"?>
<ds:datastoreItem xmlns:ds="http://schemas.openxmlformats.org/officeDocument/2006/customXml" ds:itemID="{1DBEC379-1275-457F-A237-ABADA98C2D9D}">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 Page</vt:lpstr>
      <vt:lpstr>Table 1</vt:lpstr>
      <vt:lpstr>Table 2</vt:lpstr>
      <vt:lpstr>Table 3</vt:lpstr>
      <vt:lpstr>Table 4</vt:lpstr>
      <vt:lpstr>Table 5</vt:lpstr>
    </vt:vector>
  </TitlesOfParts>
  <Company>WOG ICT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Survey of Singapore FX Volume (Oct 2019)</dc:title>
  <dc:creator>Elys LOW (MAS)</dc:creator>
  <cp:lastModifiedBy>Ming Jian NG (MAS)</cp:lastModifiedBy>
  <dcterms:created xsi:type="dcterms:W3CDTF">2019-07-11T08:03:38Z</dcterms:created>
  <dcterms:modified xsi:type="dcterms:W3CDTF">2026-01-14T08:49:41Z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0x0101003618E443DE96424ABE734F4442FBF2B301005CECAD79458CBD429E44A875335B1944</vt:lpwstr>
  </property>
  <property fmtid="{D5CDD505-2E9C-101B-9397-08002B2CF9AE}" pid="3" name="_dlc_DocIdItemGuid">
    <vt:lpwstr>82c92a3d-e444-40af-9d3e-261b7c41679c</vt:lpwstr>
  </property>
  <property fmtid="{D5CDD505-2E9C-101B-9397-08002B2CF9AE}" pid="4" name="Projects">
    <vt:lpwstr/>
  </property>
  <property fmtid="{D5CDD505-2E9C-101B-9397-08002B2CF9AE}" pid="5" name="Geographical">
    <vt:lpwstr/>
  </property>
  <property fmtid="{D5CDD505-2E9C-101B-9397-08002B2CF9AE}" pid="6" name="Document Type">
    <vt:lpwstr>2;#Statistics|6ca398ee-d4fd-419b-841f-c0b7bdf9280d</vt:lpwstr>
  </property>
  <property fmtid="{D5CDD505-2E9C-101B-9397-08002B2CF9AE}" pid="7" name="Security Classification">
    <vt:lpwstr>3;#Confidential|a064495a-ae26-4d7f-a893-8f95d5825856</vt:lpwstr>
  </property>
  <property fmtid="{D5CDD505-2E9C-101B-9397-08002B2CF9AE}" pid="8" name="Subjects">
    <vt:lpwstr/>
  </property>
  <property fmtid="{D5CDD505-2E9C-101B-9397-08002B2CF9AE}" pid="9" name="Events">
    <vt:lpwstr/>
  </property>
  <property fmtid="{D5CDD505-2E9C-101B-9397-08002B2CF9AE}" pid="10" name="Organisations">
    <vt:lpwstr/>
  </property>
  <property fmtid="{D5CDD505-2E9C-101B-9397-08002B2CF9AE}" pid="11" name="Business Functions">
    <vt:lpwstr>1;#Data Governance ＆ Analytics|12cb0b2e-66ac-47aa-9729-0c9b97c84a7d</vt:lpwstr>
  </property>
  <property fmtid="{D5CDD505-2E9C-101B-9397-08002B2CF9AE}" pid="12" name="MSIP_Label_153db910-0838-4c35-bb3a-1ee21aa199ac_Enabled">
    <vt:lpwstr>true</vt:lpwstr>
  </property>
  <property fmtid="{D5CDD505-2E9C-101B-9397-08002B2CF9AE}" pid="13" name="MSIP_Label_153db910-0838-4c35-bb3a-1ee21aa199ac_SetDate">
    <vt:lpwstr>2024-07-12T04:25:28Z</vt:lpwstr>
  </property>
  <property fmtid="{D5CDD505-2E9C-101B-9397-08002B2CF9AE}" pid="14" name="MSIP_Label_153db910-0838-4c35-bb3a-1ee21aa199ac_Method">
    <vt:lpwstr>Privileged</vt:lpwstr>
  </property>
  <property fmtid="{D5CDD505-2E9C-101B-9397-08002B2CF9AE}" pid="15" name="MSIP_Label_153db910-0838-4c35-bb3a-1ee21aa199ac_Name">
    <vt:lpwstr>Sensitive Normal</vt:lpwstr>
  </property>
  <property fmtid="{D5CDD505-2E9C-101B-9397-08002B2CF9AE}" pid="16" name="MSIP_Label_153db910-0838-4c35-bb3a-1ee21aa199ac_SiteId">
    <vt:lpwstr>0b11c524-9a1c-4e1b-84cb-6336aefc2243</vt:lpwstr>
  </property>
  <property fmtid="{D5CDD505-2E9C-101B-9397-08002B2CF9AE}" pid="17" name="MSIP_Label_153db910-0838-4c35-bb3a-1ee21aa199ac_ActionId">
    <vt:lpwstr>902b73f3-da16-4f64-aa6f-b962cf97aee3</vt:lpwstr>
  </property>
  <property fmtid="{D5CDD505-2E9C-101B-9397-08002B2CF9AE}" pid="18" name="MSIP_Label_153db910-0838-4c35-bb3a-1ee21aa199ac_ContentBits">
    <vt:lpwstr>0</vt:lpwstr>
  </property>
</Properties>
</file>